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<sst xmlns="http://schemas.openxmlformats.org/spreadsheetml/2006/main" count="34" uniqueCount="26">
  <si>
    <t>2021年接羔育幼统计表  （6）</t>
  </si>
  <si>
    <t>单位：头、只、匹</t>
  </si>
  <si>
    <t xml:space="preserve">    项目
村名</t>
  </si>
  <si>
    <t>山羊</t>
  </si>
  <si>
    <t>马</t>
  </si>
  <si>
    <t>应产</t>
  </si>
  <si>
    <t>已产</t>
  </si>
  <si>
    <t>成活数</t>
  </si>
  <si>
    <t>成活率%</t>
  </si>
  <si>
    <t>死亡</t>
  </si>
  <si>
    <t>其中病死</t>
  </si>
  <si>
    <t>流产</t>
  </si>
  <si>
    <t>空胎</t>
  </si>
  <si>
    <t>那曲镇</t>
  </si>
  <si>
    <t>罗玛镇</t>
  </si>
  <si>
    <t>古露镇</t>
  </si>
  <si>
    <t>达萨乡</t>
  </si>
  <si>
    <t>达前乡</t>
  </si>
  <si>
    <t>孔玛乡</t>
  </si>
  <si>
    <t>香茂乡</t>
  </si>
  <si>
    <t>油恰乡</t>
  </si>
  <si>
    <t>尼玛乡</t>
  </si>
  <si>
    <t>洛麦乡</t>
  </si>
  <si>
    <t>色雄乡</t>
  </si>
  <si>
    <t>那么切乡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</si>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</sst>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24"/>
      <name val="黑体"/>
      <family val="3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190500</xdr:rowOff>
    </xdr:from>
    <xdr:to>
      <xdr:col>0</xdr:col>
      <xdr:colOff>666750</xdr:colOff>
      <xdr:row>3</xdr:row>
      <xdr:rowOff>506095</xdr:rowOff>
    </xdr:to>
    <xdr:cxnSp>
      <xdr:nvCxnSpPr>
        <xdr:cNvPr id="2" name="Line 50193"/>
        <xdr:cNvCxnSpPr/>
      </xdr:nvCxnSpPr>
      <xdr:spPr>
        <a:xfrm>
          <a:off x="0" y="579120"/>
          <a:ext cx="609600" cy="60198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A1" sqref="A1:Q1"/>
    </sheetView>
  </sheetViews>
  <sheetFormatPr defaultColWidth="8.88888888888889" defaultRowHeight="14.4"/>
  <sheetData>
    <row r="1" ht="30.6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.6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.6" spans="1:17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 t="s">
        <v>4</v>
      </c>
      <c r="K3" s="3"/>
      <c r="L3" s="3"/>
      <c r="M3" s="3"/>
      <c r="N3" s="3"/>
      <c r="O3" s="3"/>
      <c r="P3" s="3"/>
      <c r="Q3" s="3"/>
    </row>
    <row r="4" ht="31.2" spans="1:17">
      <c r="A4" s="3"/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</row>
    <row r="5" ht="15.6" spans="1:17">
      <c r="A5" s="4" t="s">
        <v>13</v>
      </c>
      <c r="B5" s="5">
        <v>376</v>
      </c>
      <c r="C5" s="5">
        <v>174</v>
      </c>
      <c r="D5" s="5">
        <v>163</v>
      </c>
      <c r="E5" s="6">
        <f t="shared" ref="E5:E11" si="0">D5/C5*100</f>
        <v>93.6781609195402</v>
      </c>
      <c r="F5" s="5">
        <f t="shared" ref="F5:F17" si="1">C5-D5</f>
        <v>11</v>
      </c>
      <c r="G5" s="5">
        <v>0</v>
      </c>
      <c r="H5" s="5">
        <v>20</v>
      </c>
      <c r="I5" s="5">
        <f t="shared" ref="I5:I17" si="2">B5-C5-H5</f>
        <v>182</v>
      </c>
      <c r="J5" s="8">
        <v>164</v>
      </c>
      <c r="K5" s="8">
        <v>42</v>
      </c>
      <c r="L5" s="8">
        <v>42</v>
      </c>
      <c r="M5" s="9">
        <f t="shared" ref="M5:M8" si="3">L5/K5*100</f>
        <v>100</v>
      </c>
      <c r="N5" s="8">
        <f t="shared" ref="N5:N17" si="4">K5-L5</f>
        <v>0</v>
      </c>
      <c r="O5" s="8">
        <v>0</v>
      </c>
      <c r="P5" s="8">
        <v>2</v>
      </c>
      <c r="Q5" s="8">
        <f t="shared" ref="Q5:Q17" si="5">J5-K5-P5</f>
        <v>120</v>
      </c>
    </row>
    <row r="6" ht="15.6" spans="1:17">
      <c r="A6" s="4" t="s">
        <v>14</v>
      </c>
      <c r="B6" s="5">
        <v>1424</v>
      </c>
      <c r="C6" s="5">
        <v>1218</v>
      </c>
      <c r="D6" s="5">
        <v>1180</v>
      </c>
      <c r="E6" s="6">
        <f t="shared" si="0"/>
        <v>96.88013136289</v>
      </c>
      <c r="F6" s="5">
        <f t="shared" si="1"/>
        <v>38</v>
      </c>
      <c r="G6" s="5">
        <v>8</v>
      </c>
      <c r="H6" s="5">
        <v>3</v>
      </c>
      <c r="I6" s="5">
        <f t="shared" si="2"/>
        <v>203</v>
      </c>
      <c r="J6" s="8">
        <v>206</v>
      </c>
      <c r="K6" s="8">
        <v>195</v>
      </c>
      <c r="L6" s="8">
        <v>193</v>
      </c>
      <c r="M6" s="9">
        <f t="shared" si="3"/>
        <v>98.974358974359</v>
      </c>
      <c r="N6" s="8">
        <f t="shared" si="4"/>
        <v>2</v>
      </c>
      <c r="O6" s="8">
        <v>1</v>
      </c>
      <c r="P6" s="8">
        <v>0</v>
      </c>
      <c r="Q6" s="8">
        <f t="shared" si="5"/>
        <v>11</v>
      </c>
    </row>
    <row r="7" ht="15.6" spans="1:17">
      <c r="A7" s="4" t="s">
        <v>15</v>
      </c>
      <c r="B7" s="5">
        <v>106</v>
      </c>
      <c r="C7" s="5">
        <v>106</v>
      </c>
      <c r="D7" s="5">
        <v>103</v>
      </c>
      <c r="E7" s="6">
        <f t="shared" si="0"/>
        <v>97.1698113207547</v>
      </c>
      <c r="F7" s="5">
        <f t="shared" si="1"/>
        <v>3</v>
      </c>
      <c r="G7" s="5">
        <v>2</v>
      </c>
      <c r="H7" s="5">
        <v>0</v>
      </c>
      <c r="I7" s="5">
        <f t="shared" si="2"/>
        <v>0</v>
      </c>
      <c r="J7" s="8">
        <v>85</v>
      </c>
      <c r="K7" s="8">
        <v>28</v>
      </c>
      <c r="L7" s="8">
        <v>28</v>
      </c>
      <c r="M7" s="9">
        <f t="shared" si="3"/>
        <v>100</v>
      </c>
      <c r="N7" s="8">
        <f t="shared" si="4"/>
        <v>0</v>
      </c>
      <c r="O7" s="8">
        <v>0</v>
      </c>
      <c r="P7" s="8">
        <v>0</v>
      </c>
      <c r="Q7" s="8">
        <f t="shared" si="5"/>
        <v>57</v>
      </c>
    </row>
    <row r="8" ht="15.6" spans="1:17">
      <c r="A8" s="4" t="s">
        <v>16</v>
      </c>
      <c r="B8" s="5">
        <v>621</v>
      </c>
      <c r="C8" s="5">
        <v>287</v>
      </c>
      <c r="D8" s="5">
        <v>236</v>
      </c>
      <c r="E8" s="6">
        <f t="shared" si="0"/>
        <v>82.2299651567944</v>
      </c>
      <c r="F8" s="5">
        <f t="shared" si="1"/>
        <v>51</v>
      </c>
      <c r="G8" s="5">
        <v>10</v>
      </c>
      <c r="H8" s="5">
        <v>11</v>
      </c>
      <c r="I8" s="5">
        <f t="shared" si="2"/>
        <v>323</v>
      </c>
      <c r="J8" s="8">
        <v>125</v>
      </c>
      <c r="K8" s="8">
        <v>18</v>
      </c>
      <c r="L8" s="8">
        <v>17</v>
      </c>
      <c r="M8" s="9">
        <f t="shared" si="3"/>
        <v>94.4444444444444</v>
      </c>
      <c r="N8" s="8">
        <f t="shared" si="4"/>
        <v>1</v>
      </c>
      <c r="O8" s="8">
        <v>0</v>
      </c>
      <c r="P8" s="8">
        <v>0</v>
      </c>
      <c r="Q8" s="8">
        <f t="shared" si="5"/>
        <v>107</v>
      </c>
    </row>
    <row r="9" ht="15.6" spans="1:17">
      <c r="A9" s="4" t="s">
        <v>17</v>
      </c>
      <c r="B9" s="5">
        <v>5</v>
      </c>
      <c r="C9" s="5">
        <v>5</v>
      </c>
      <c r="D9" s="5">
        <v>5</v>
      </c>
      <c r="E9" s="6">
        <f t="shared" si="0"/>
        <v>100</v>
      </c>
      <c r="F9" s="5">
        <f t="shared" si="1"/>
        <v>0</v>
      </c>
      <c r="G9" s="5">
        <v>0</v>
      </c>
      <c r="H9" s="5">
        <v>0</v>
      </c>
      <c r="I9" s="5">
        <f t="shared" si="2"/>
        <v>0</v>
      </c>
      <c r="J9" s="8">
        <v>0</v>
      </c>
      <c r="K9" s="8">
        <v>0</v>
      </c>
      <c r="L9" s="8">
        <v>0</v>
      </c>
      <c r="M9" s="9">
        <v>0</v>
      </c>
      <c r="N9" s="8">
        <f t="shared" si="4"/>
        <v>0</v>
      </c>
      <c r="O9" s="8">
        <v>0</v>
      </c>
      <c r="P9" s="8">
        <v>0</v>
      </c>
      <c r="Q9" s="8">
        <f t="shared" si="5"/>
        <v>0</v>
      </c>
    </row>
    <row r="10" ht="15.6" spans="1:17">
      <c r="A10" s="4" t="s">
        <v>18</v>
      </c>
      <c r="B10" s="5">
        <v>24</v>
      </c>
      <c r="C10" s="5">
        <v>9</v>
      </c>
      <c r="D10" s="5">
        <v>9</v>
      </c>
      <c r="E10" s="6">
        <f t="shared" si="0"/>
        <v>100</v>
      </c>
      <c r="F10" s="5">
        <f t="shared" si="1"/>
        <v>0</v>
      </c>
      <c r="G10" s="5">
        <v>0</v>
      </c>
      <c r="H10" s="5">
        <v>0</v>
      </c>
      <c r="I10" s="5">
        <f t="shared" si="2"/>
        <v>15</v>
      </c>
      <c r="J10" s="8">
        <v>36</v>
      </c>
      <c r="K10" s="8">
        <v>23</v>
      </c>
      <c r="L10" s="8">
        <v>17</v>
      </c>
      <c r="M10" s="9">
        <f t="shared" ref="M10:M17" si="6">L10/K10*100</f>
        <v>73.9130434782609</v>
      </c>
      <c r="N10" s="8">
        <f t="shared" si="4"/>
        <v>6</v>
      </c>
      <c r="O10" s="8">
        <v>3</v>
      </c>
      <c r="P10" s="8">
        <v>1</v>
      </c>
      <c r="Q10" s="8">
        <f t="shared" si="5"/>
        <v>12</v>
      </c>
    </row>
    <row r="11" ht="15.6" spans="1:17">
      <c r="A11" s="4" t="s">
        <v>19</v>
      </c>
      <c r="B11" s="5">
        <v>1191</v>
      </c>
      <c r="C11" s="5">
        <v>753</v>
      </c>
      <c r="D11" s="5">
        <v>677</v>
      </c>
      <c r="E11" s="6">
        <f t="shared" si="0"/>
        <v>89.9070385126162</v>
      </c>
      <c r="F11" s="5">
        <f t="shared" si="1"/>
        <v>76</v>
      </c>
      <c r="G11" s="5">
        <v>42</v>
      </c>
      <c r="H11" s="5">
        <v>21</v>
      </c>
      <c r="I11" s="5">
        <f t="shared" si="2"/>
        <v>417</v>
      </c>
      <c r="J11" s="8">
        <v>252</v>
      </c>
      <c r="K11" s="8">
        <v>49</v>
      </c>
      <c r="L11" s="8">
        <v>49</v>
      </c>
      <c r="M11" s="9">
        <f t="shared" si="6"/>
        <v>100</v>
      </c>
      <c r="N11" s="8">
        <f t="shared" si="4"/>
        <v>0</v>
      </c>
      <c r="O11" s="8">
        <v>0</v>
      </c>
      <c r="P11" s="8">
        <v>0</v>
      </c>
      <c r="Q11" s="8">
        <f t="shared" si="5"/>
        <v>203</v>
      </c>
    </row>
    <row r="12" ht="15.6" spans="1:17">
      <c r="A12" s="4" t="s">
        <v>20</v>
      </c>
      <c r="B12" s="5">
        <v>0</v>
      </c>
      <c r="C12" s="5">
        <v>0</v>
      </c>
      <c r="D12" s="5">
        <v>0</v>
      </c>
      <c r="E12" s="6">
        <v>0</v>
      </c>
      <c r="F12" s="5">
        <f t="shared" si="1"/>
        <v>0</v>
      </c>
      <c r="G12" s="5">
        <v>0</v>
      </c>
      <c r="H12" s="5">
        <v>0</v>
      </c>
      <c r="I12" s="5">
        <f t="shared" si="2"/>
        <v>0</v>
      </c>
      <c r="J12" s="8">
        <v>0</v>
      </c>
      <c r="K12" s="8">
        <v>0</v>
      </c>
      <c r="L12" s="8">
        <v>0</v>
      </c>
      <c r="M12" s="9">
        <v>0</v>
      </c>
      <c r="N12" s="8">
        <f t="shared" si="4"/>
        <v>0</v>
      </c>
      <c r="O12" s="8">
        <v>0</v>
      </c>
      <c r="P12" s="8">
        <v>0</v>
      </c>
      <c r="Q12" s="8">
        <f t="shared" si="5"/>
        <v>0</v>
      </c>
    </row>
    <row r="13" ht="15.6" spans="1:17">
      <c r="A13" s="4" t="s">
        <v>21</v>
      </c>
      <c r="B13" s="5">
        <v>0</v>
      </c>
      <c r="C13" s="5">
        <v>0</v>
      </c>
      <c r="D13" s="5">
        <v>0</v>
      </c>
      <c r="E13" s="6">
        <v>0</v>
      </c>
      <c r="F13" s="5">
        <f t="shared" si="1"/>
        <v>0</v>
      </c>
      <c r="G13" s="5">
        <v>0</v>
      </c>
      <c r="H13" s="5">
        <v>0</v>
      </c>
      <c r="I13" s="5">
        <f t="shared" si="2"/>
        <v>0</v>
      </c>
      <c r="J13" s="8">
        <v>0</v>
      </c>
      <c r="K13" s="8">
        <v>0</v>
      </c>
      <c r="L13" s="8">
        <v>0</v>
      </c>
      <c r="M13" s="9">
        <v>0</v>
      </c>
      <c r="N13" s="8">
        <f t="shared" si="4"/>
        <v>0</v>
      </c>
      <c r="O13" s="8">
        <v>0</v>
      </c>
      <c r="P13" s="8">
        <v>0</v>
      </c>
      <c r="Q13" s="8">
        <f t="shared" si="5"/>
        <v>0</v>
      </c>
    </row>
    <row r="14" ht="15.6" spans="1:17">
      <c r="A14" s="4" t="s">
        <v>22</v>
      </c>
      <c r="B14" s="5">
        <v>0</v>
      </c>
      <c r="C14" s="5">
        <v>0</v>
      </c>
      <c r="D14" s="5">
        <v>0</v>
      </c>
      <c r="E14" s="6">
        <v>0</v>
      </c>
      <c r="F14" s="5">
        <f t="shared" si="1"/>
        <v>0</v>
      </c>
      <c r="G14" s="5">
        <v>0</v>
      </c>
      <c r="H14" s="5">
        <v>0</v>
      </c>
      <c r="I14" s="5">
        <f t="shared" si="2"/>
        <v>0</v>
      </c>
      <c r="J14" s="8">
        <v>0</v>
      </c>
      <c r="K14" s="8">
        <v>0</v>
      </c>
      <c r="L14" s="8">
        <v>0</v>
      </c>
      <c r="M14" s="9">
        <v>0</v>
      </c>
      <c r="N14" s="8">
        <f t="shared" si="4"/>
        <v>0</v>
      </c>
      <c r="O14" s="8">
        <v>0</v>
      </c>
      <c r="P14" s="8">
        <v>0</v>
      </c>
      <c r="Q14" s="8">
        <f t="shared" si="5"/>
        <v>0</v>
      </c>
    </row>
    <row r="15" ht="15.6" spans="1:17">
      <c r="A15" s="4" t="s">
        <v>23</v>
      </c>
      <c r="B15" s="5">
        <v>0</v>
      </c>
      <c r="C15" s="5">
        <v>0</v>
      </c>
      <c r="D15" s="5">
        <v>0</v>
      </c>
      <c r="E15" s="6">
        <v>0</v>
      </c>
      <c r="F15" s="5">
        <f t="shared" si="1"/>
        <v>0</v>
      </c>
      <c r="G15" s="5">
        <v>0</v>
      </c>
      <c r="H15" s="5">
        <v>0</v>
      </c>
      <c r="I15" s="5">
        <f t="shared" si="2"/>
        <v>0</v>
      </c>
      <c r="J15" s="8">
        <v>0</v>
      </c>
      <c r="K15" s="8">
        <v>0</v>
      </c>
      <c r="L15" s="8">
        <v>0</v>
      </c>
      <c r="M15" s="9" t="e">
        <f t="shared" si="6"/>
        <v>#DIV/0!</v>
      </c>
      <c r="N15" s="8">
        <f t="shared" si="4"/>
        <v>0</v>
      </c>
      <c r="O15" s="8">
        <v>0</v>
      </c>
      <c r="P15" s="8">
        <v>0</v>
      </c>
      <c r="Q15" s="8">
        <f t="shared" si="5"/>
        <v>0</v>
      </c>
    </row>
    <row r="16" ht="15.6" spans="1:17">
      <c r="A16" s="4" t="s">
        <v>24</v>
      </c>
      <c r="B16" s="5">
        <v>5894</v>
      </c>
      <c r="C16" s="5">
        <v>4189</v>
      </c>
      <c r="D16" s="5">
        <v>3470</v>
      </c>
      <c r="E16" s="6">
        <f>D16/C16*100</f>
        <v>82.8359990451182</v>
      </c>
      <c r="F16" s="5">
        <f t="shared" si="1"/>
        <v>719</v>
      </c>
      <c r="G16" s="5">
        <v>285</v>
      </c>
      <c r="H16" s="5">
        <v>232</v>
      </c>
      <c r="I16" s="5">
        <f t="shared" si="2"/>
        <v>1473</v>
      </c>
      <c r="J16" s="8">
        <v>278</v>
      </c>
      <c r="K16" s="8">
        <v>53</v>
      </c>
      <c r="L16" s="8">
        <v>52</v>
      </c>
      <c r="M16" s="9">
        <f t="shared" si="6"/>
        <v>98.1132075471698</v>
      </c>
      <c r="N16" s="8">
        <f t="shared" si="4"/>
        <v>1</v>
      </c>
      <c r="O16" s="8">
        <v>0</v>
      </c>
      <c r="P16" s="8">
        <v>1</v>
      </c>
      <c r="Q16" s="8">
        <f t="shared" si="5"/>
        <v>224</v>
      </c>
    </row>
    <row r="17" ht="15.6" spans="1:17">
      <c r="A17" s="7" t="s">
        <v>25</v>
      </c>
      <c r="B17" s="5">
        <f t="shared" ref="B17:H17" si="7">SUM(B5:B16)</f>
        <v>9641</v>
      </c>
      <c r="C17" s="5">
        <f t="shared" si="7"/>
        <v>6741</v>
      </c>
      <c r="D17" s="5">
        <f t="shared" si="7"/>
        <v>5843</v>
      </c>
      <c r="E17" s="6">
        <f>D17/C17*100</f>
        <v>86.6785343420857</v>
      </c>
      <c r="F17" s="5">
        <f t="shared" si="1"/>
        <v>898</v>
      </c>
      <c r="G17" s="5">
        <f t="shared" si="7"/>
        <v>347</v>
      </c>
      <c r="H17" s="5">
        <f t="shared" si="7"/>
        <v>287</v>
      </c>
      <c r="I17" s="5">
        <f t="shared" si="2"/>
        <v>2613</v>
      </c>
      <c r="J17" s="8">
        <f t="shared" ref="J17:L17" si="8">SUM(J5:J16)</f>
        <v>1146</v>
      </c>
      <c r="K17" s="8">
        <f t="shared" si="8"/>
        <v>408</v>
      </c>
      <c r="L17" s="8">
        <f t="shared" si="8"/>
        <v>398</v>
      </c>
      <c r="M17" s="9">
        <f t="shared" si="6"/>
        <v>97.5490196078431</v>
      </c>
      <c r="N17" s="8">
        <f t="shared" si="4"/>
        <v>10</v>
      </c>
      <c r="O17" s="8">
        <f>SUM(O5:O16)</f>
        <v>4</v>
      </c>
      <c r="P17" s="8">
        <f>SUM(P5:P16)</f>
        <v>4</v>
      </c>
      <c r="Q17" s="8">
        <f t="shared" si="5"/>
        <v>734</v>
      </c>
    </row>
  </sheetData>
  <mergeCells count="5">
    <mergeCell ref="A1:Q1"/>
    <mergeCell ref="A2:Q2"/>
    <mergeCell ref="B3:I3"/>
    <mergeCell ref="J3:Q3"/>
    <mergeCell ref="A3:A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86175</dc:creator>
  <cp:lastModifiedBy>紫枫</cp:lastModifiedBy>
  <dcterms:created xsi:type="dcterms:W3CDTF">2022-10-24T09:39:00Z</dcterms:created>
  <dcterms:modified xsi:type="dcterms:W3CDTF">2022-10-24T09:40:22Z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